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1 CP ANUAL Excel y PDF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D21" i="1"/>
  <c r="D12" i="1"/>
  <c r="D14" i="1"/>
  <c r="G15" i="1" l="1"/>
  <c r="G21" i="1"/>
  <c r="G14" i="1"/>
  <c r="G12" i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<sst xmlns="http://schemas.openxmlformats.org/spreadsheetml/2006/main" count="40" uniqueCount="36">
  <si>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</si>
  <si>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</si>
  <si>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</si>
  <si>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</si>
  <si>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</si>
  <si>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</si>
  <si>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</si>
  <si>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</si>
  <si>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</si>
  <si>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</si>
  <si>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</si>
  <si>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</si>
  <si>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</si>
  <si>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</si>
  <si>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</si>
  <si>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</si>
  <si>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</si>
  <si>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</si>
  <si>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</si>
  <si>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</si>
  <si>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</si>
  <si>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</si>
  <si>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</si>
  <si>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</si>
  <si>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</si>
  <si>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</si>
  <si>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</si>
  <si>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</si>
  <si>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</si>
  <si>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SUBSISTEMA DE PREPARATORIA ABIERTA Y TELEBACHILLERATO DEL ESTADO DE CHIHUAHUA</t>
  </si>
  <si>
    <t>C.P. Viena Georgina Covarrubias Ordóñez</t>
  </si>
  <si>
    <t xml:space="preserve">     Jefe Depto  de Recursos Financieros</t>
  </si>
  <si>
    <t>Del 01 de Enero al 31 de Diciembre del 2021</t>
  </si>
  <si>
    <t xml:space="preserve">                Directora  Administrativa</t>
  </si>
  <si>
    <t xml:space="preserve">      Mtra. Almendra del Carmen Piñon Cano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</si>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</sst>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Border="1" applyAlignment="1" applyProtection="1">
      <alignment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34</xdr:row>
      <xdr:rowOff>133350</xdr:rowOff>
    </xdr:from>
    <xdr:to>
      <xdr:col>1</xdr:col>
      <xdr:colOff>2333625</xdr:colOff>
      <xdr:row>34</xdr:row>
      <xdr:rowOff>133350</xdr:rowOff>
    </xdr:to>
    <xdr:cxnSp macro="">
      <xdr:nvCxnSpPr>
        <xdr:cNvPr id="3" name="Conector recto 2"/>
        <xdr:cNvCxnSpPr/>
      </xdr:nvCxnSpPr>
      <xdr:spPr>
        <a:xfrm>
          <a:off x="257175" y="5391150"/>
          <a:ext cx="2314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142875</xdr:rowOff>
    </xdr:from>
    <xdr:to>
      <xdr:col>6</xdr:col>
      <xdr:colOff>619125</xdr:colOff>
      <xdr:row>34</xdr:row>
      <xdr:rowOff>142875</xdr:rowOff>
    </xdr:to>
    <xdr:cxnSp macro="">
      <xdr:nvCxnSpPr>
        <xdr:cNvPr id="4" name="Conector recto 3"/>
        <xdr:cNvCxnSpPr/>
      </xdr:nvCxnSpPr>
      <xdr:spPr>
        <a:xfrm>
          <a:off x="7400925" y="5400675"/>
          <a:ext cx="2314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B34" sqref="B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4.42578125" style="1" customWidth="1"/>
    <col min="6" max="6" width="13.28515625" style="1" bestFit="1" customWidth="1"/>
    <col min="7" max="7" width="13.28515625" style="1" customWidth="1"/>
    <col min="8" max="8" width="14.8554687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29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40" t="s">
        <v>32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219363183.06999999</v>
      </c>
      <c r="D8" s="18">
        <f>SUM(D9:D16)</f>
        <v>16825013.809999999</v>
      </c>
      <c r="E8" s="21">
        <f t="shared" ref="E8:E16" si="0">C8+D8</f>
        <v>236188196.88</v>
      </c>
      <c r="F8" s="18">
        <f>SUM(F9:F16)</f>
        <v>199315632.23999998</v>
      </c>
      <c r="G8" s="21">
        <f>SUM(G9:G16)</f>
        <v>189119972.81999999</v>
      </c>
      <c r="H8" s="5">
        <f t="shared" ref="H8:H16" si="1">G8-C8</f>
        <v>-30243210.25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8">
        <v>689455.36</v>
      </c>
      <c r="D12" s="19">
        <f>-C12</f>
        <v>-689455.36</v>
      </c>
      <c r="E12" s="23">
        <f t="shared" si="0"/>
        <v>0</v>
      </c>
      <c r="F12" s="19">
        <v>0</v>
      </c>
      <c r="G12" s="22">
        <f>+F12</f>
        <v>0</v>
      </c>
      <c r="H12" s="7">
        <f t="shared" si="1"/>
        <v>-689455.36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2165974.92</v>
      </c>
      <c r="G13" s="22">
        <f>+F13</f>
        <v>2165974.92</v>
      </c>
      <c r="H13" s="7">
        <f t="shared" si="1"/>
        <v>2165974.92</v>
      </c>
    </row>
    <row r="14" spans="2:8" x14ac:dyDescent="0.2">
      <c r="B14" s="9" t="s">
        <v>19</v>
      </c>
      <c r="C14" s="28">
        <v>8068155</v>
      </c>
      <c r="D14" s="19">
        <f>-C14</f>
        <v>-8068155</v>
      </c>
      <c r="E14" s="23">
        <f t="shared" si="0"/>
        <v>0</v>
      </c>
      <c r="F14" s="19">
        <v>0</v>
      </c>
      <c r="G14" s="22">
        <f>+F14</f>
        <v>0</v>
      </c>
      <c r="H14" s="7">
        <f t="shared" si="1"/>
        <v>-8068155</v>
      </c>
    </row>
    <row r="15" spans="2:8" ht="24" x14ac:dyDescent="0.2">
      <c r="B15" s="6" t="s">
        <v>21</v>
      </c>
      <c r="C15" s="29">
        <v>43650153</v>
      </c>
      <c r="D15" s="19">
        <v>7197627.7699999996</v>
      </c>
      <c r="E15" s="23">
        <f t="shared" si="0"/>
        <v>50847780.769999996</v>
      </c>
      <c r="F15" s="19">
        <v>46771581.899999999</v>
      </c>
      <c r="G15" s="22">
        <f>+F15</f>
        <v>46771581.899999999</v>
      </c>
      <c r="H15" s="7">
        <f t="shared" si="1"/>
        <v>3121428.8999999985</v>
      </c>
    </row>
    <row r="16" spans="2:8" x14ac:dyDescent="0.2">
      <c r="B16" s="6" t="s">
        <v>22</v>
      </c>
      <c r="C16" s="28">
        <v>166955419.71000001</v>
      </c>
      <c r="D16" s="19">
        <v>18384996.399999999</v>
      </c>
      <c r="E16" s="23">
        <f t="shared" si="0"/>
        <v>185340416.11000001</v>
      </c>
      <c r="F16" s="19">
        <v>150378075.41999999</v>
      </c>
      <c r="G16" s="22">
        <v>140182416</v>
      </c>
      <c r="H16" s="7">
        <f t="shared" si="1"/>
        <v>-26773003.710000008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1663309</v>
      </c>
      <c r="D18" s="18">
        <f>SUM(D19:D22)</f>
        <v>8757610.3599999994</v>
      </c>
      <c r="E18" s="21">
        <f>C18+D18</f>
        <v>10420919.359999999</v>
      </c>
      <c r="F18" s="18">
        <f>SUM(F19:F22)</f>
        <v>10288148.76</v>
      </c>
      <c r="G18" s="21">
        <f>SUM(G19:G22)</f>
        <v>10288148.76</v>
      </c>
      <c r="H18" s="5">
        <f>G18-C18</f>
        <v>8624839.7599999998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8">
        <v>1663309</v>
      </c>
      <c r="D21" s="19">
        <f>+C12+C14</f>
        <v>8757610.3599999994</v>
      </c>
      <c r="E21" s="23">
        <f>C21+D21</f>
        <v>10420919.359999999</v>
      </c>
      <c r="F21" s="19">
        <v>10288148.76</v>
      </c>
      <c r="G21" s="22">
        <f>+F21</f>
        <v>10288148.76</v>
      </c>
      <c r="H21" s="7">
        <f>G21-C21</f>
        <v>8624839.7599999998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221026492.06999999</v>
      </c>
      <c r="D26" s="26">
        <f>SUM(D24,D18,D8)</f>
        <v>25582624.169999998</v>
      </c>
      <c r="E26" s="15">
        <f>SUM(D26,C26)</f>
        <v>246609116.23999998</v>
      </c>
      <c r="F26" s="26">
        <f>SUM(F24,F18,F8)</f>
        <v>209603780.99999997</v>
      </c>
      <c r="G26" s="15">
        <f>SUM(G24,G18,G8)</f>
        <v>199408121.57999998</v>
      </c>
      <c r="H26" s="30">
        <f>SUM(G26-C26)</f>
        <v>-21618370.49000001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>
      <c r="B28" s="50" t="s">
        <v>35</v>
      </c>
    </row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5" s="3" customFormat="1" x14ac:dyDescent="0.2"/>
    <row r="34" spans="2:5" s="3" customFormat="1" x14ac:dyDescent="0.2"/>
    <row r="35" spans="2:5" s="3" customFormat="1" ht="11.25" customHeight="1" x14ac:dyDescent="0.2"/>
    <row r="36" spans="2:5" s="3" customFormat="1" x14ac:dyDescent="0.2">
      <c r="B36" s="3" t="s">
        <v>34</v>
      </c>
      <c r="E36" s="3" t="s">
        <v>30</v>
      </c>
    </row>
    <row r="37" spans="2:5" s="3" customFormat="1" x14ac:dyDescent="0.2">
      <c r="B37" s="3" t="s">
        <v>33</v>
      </c>
      <c r="E37" s="3" t="s">
        <v>31</v>
      </c>
    </row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2022-02-02T18:41:47Z</cp:lastPrinted>
  <dcterms:created xsi:type="dcterms:W3CDTF">2019-12-05T18:23:32Z</dcterms:created>
  <dcterms:modified xsi:type="dcterms:W3CDTF">2022-02-02T18:41:48Z</dcterms:modified>
</cp:coreProperties>
</file>